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0115" windowHeight="7995" activeTab="2"/>
  </bookViews>
  <sheets>
    <sheet name="All Trips เดินทางคนเดียว" sheetId="1" r:id="rId1"/>
    <sheet name="All Trips เดินทาง2คน" sheetId="4" r:id="rId2"/>
    <sheet name="Selected" sheetId="2" r:id="rId3"/>
  </sheets>
  <calcPr calcId="125725"/>
</workbook>
</file>

<file path=xl/calcChain.xml><?xml version="1.0" encoding="utf-8"?>
<calcChain xmlns="http://schemas.openxmlformats.org/spreadsheetml/2006/main">
  <c r="N9" i="2"/>
  <c r="J9"/>
  <c r="N17" i="4"/>
  <c r="M17"/>
  <c r="L17"/>
  <c r="K17"/>
  <c r="J15"/>
  <c r="J10"/>
  <c r="L6"/>
  <c r="J6"/>
  <c r="J17" s="1"/>
  <c r="O18" l="1"/>
  <c r="U7" i="2"/>
  <c r="U8"/>
  <c r="U9"/>
  <c r="U10"/>
  <c r="T7"/>
  <c r="T8"/>
  <c r="T9"/>
  <c r="U6"/>
  <c r="S11"/>
  <c r="Q11"/>
  <c r="O11"/>
  <c r="K11"/>
  <c r="J10"/>
  <c r="T10" s="1"/>
  <c r="V20" l="1"/>
  <c r="U11"/>
  <c r="R11"/>
  <c r="P11"/>
  <c r="L11"/>
  <c r="N6"/>
  <c r="N11" s="1"/>
  <c r="J6"/>
  <c r="N17" i="1"/>
  <c r="M17"/>
  <c r="K17"/>
  <c r="L6"/>
  <c r="L17" s="1"/>
  <c r="J15"/>
  <c r="J10"/>
  <c r="J6"/>
  <c r="J11" i="2" l="1"/>
  <c r="V16" s="1"/>
  <c r="T6"/>
  <c r="T11" s="1"/>
  <c r="J17" i="1"/>
  <c r="O18" l="1"/>
  <c r="M11" i="2"/>
  <c r="V17" s="1"/>
  <c r="V18" s="1"/>
</calcChain>
</file>

<file path=xl/sharedStrings.xml><?xml version="1.0" encoding="utf-8"?>
<sst xmlns="http://schemas.openxmlformats.org/spreadsheetml/2006/main" count="160" uniqueCount="63">
  <si>
    <t xml:space="preserve">ค่าที่พัก </t>
  </si>
  <si>
    <t>จำนวนวัน</t>
  </si>
  <si>
    <t>เบี้ยเลี้ยง</t>
  </si>
  <si>
    <t>คำนวนคน</t>
  </si>
  <si>
    <t>Specialist UP</t>
  </si>
  <si>
    <t>No</t>
  </si>
  <si>
    <t>ระยะเวลา</t>
  </si>
  <si>
    <t>ไป</t>
  </si>
  <si>
    <t>กลับ</t>
  </si>
  <si>
    <t>ศธส.ห้วยกุ่ม</t>
  </si>
  <si>
    <t>ศธส. บึงบอระเพ็ด</t>
  </si>
  <si>
    <t>จังหวัด</t>
  </si>
  <si>
    <t>ชัยภูมิ</t>
  </si>
  <si>
    <t>นครสวรรค์</t>
  </si>
  <si>
    <t>หายเหตุ</t>
  </si>
  <si>
    <t>ศธส.เขาสอยดาว</t>
  </si>
  <si>
    <t>จันทบุรี</t>
  </si>
  <si>
    <t>SrOfficer down</t>
  </si>
  <si>
    <t>ตารางการอบรมค่ายเยาวชน...รักษ์พงไพร</t>
  </si>
  <si>
    <t>ค่ารถ</t>
  </si>
  <si>
    <t>ค่าน้ำมัน</t>
  </si>
  <si>
    <t>รวม</t>
  </si>
  <si>
    <t>ประเภท</t>
  </si>
  <si>
    <t>ค่ายเด็ก</t>
  </si>
  <si>
    <t>ค่าเครื่องบิน</t>
  </si>
  <si>
    <t>สถานที่จัด</t>
  </si>
  <si>
    <t>เชียงใหม่ไนท์ซาฟารี</t>
  </si>
  <si>
    <t>เชียงใหม่</t>
  </si>
  <si>
    <t>สพฐ. สนับสนุนค่าที่พัก</t>
  </si>
  <si>
    <t>ศธส. หาดใหญ่</t>
  </si>
  <si>
    <t>สงขลา</t>
  </si>
  <si>
    <t>ค่ายนกกระเรียน</t>
  </si>
  <si>
    <t>สวนสัตว์ โคราช</t>
  </si>
  <si>
    <t>ศูนย์ฝึกอบอรมที่ 3 ชะอำ</t>
  </si>
  <si>
    <t>เพชรบุรี</t>
  </si>
  <si>
    <t>สพฐ. สนับสนุนค่าที่พัก, เอารถพี่แจ๋วไป</t>
  </si>
  <si>
    <t>ศธส.ห้วยขาแข้ง</t>
  </si>
  <si>
    <t>อุทัยธานี</t>
  </si>
  <si>
    <t>ศูนย์ฝึกอบอรมที่ 2 เขาใหญ่</t>
  </si>
  <si>
    <t>นครราชสีมา</t>
  </si>
  <si>
    <t>ศธส. อุบลราชธานี</t>
  </si>
  <si>
    <t>อุบลฯ</t>
  </si>
  <si>
    <t>Node สพฐ.</t>
  </si>
  <si>
    <t>สวนสัตว์โคราช สนับสนุนที่พัก, เอารถพี่แจ๋วไป</t>
  </si>
  <si>
    <t>ค่ารถ (estimate)</t>
  </si>
  <si>
    <t>ค่ารถ (actual)</t>
  </si>
  <si>
    <t>ค่าเครื่องบิน(estimate)</t>
  </si>
  <si>
    <t>ค่าเครื่องบิน(actual)</t>
  </si>
  <si>
    <t xml:space="preserve">ค่าที่พัก(estimate) </t>
  </si>
  <si>
    <t>ค่าที่พัก(actual)</t>
  </si>
  <si>
    <t>ESTIMATE OPEX</t>
  </si>
  <si>
    <t>ESTIMATE BUDGET</t>
  </si>
  <si>
    <t>ACTUAL OPEX</t>
  </si>
  <si>
    <t>เหลือ</t>
  </si>
  <si>
    <t>เบี้ยเลี้ยง(estimate)</t>
  </si>
  <si>
    <t>เบี้ยเลี้ยง(actual)</t>
  </si>
  <si>
    <t>TOAL (estanate)</t>
  </si>
  <si>
    <t>TOAL (actual)</t>
  </si>
  <si>
    <t>ค่าน้ำมัน + ทางด่วน(estimate)</t>
  </si>
  <si>
    <t>ค่าน้ำมัน+ ทางด่วน(actual)</t>
  </si>
  <si>
    <t>BUDGET ที่ต้องใช้</t>
  </si>
  <si>
    <t>ต่อยอดค่ายฯ</t>
  </si>
  <si>
    <t>พักในศูนย์ฯ</t>
  </si>
</sst>
</file>

<file path=xl/styles.xml><?xml version="1.0" encoding="utf-8"?>
<styleSheet xmlns="http://schemas.openxmlformats.org/spreadsheetml/2006/main">
  <fonts count="30">
    <font>
      <sz val="11"/>
      <color theme="1"/>
      <name val="Tahoma"/>
      <family val="2"/>
      <charset val="222"/>
      <scheme val="minor"/>
    </font>
    <font>
      <b/>
      <sz val="18"/>
      <color rgb="FFFF0000"/>
      <name val="Tahoma"/>
      <family val="2"/>
      <scheme val="minor"/>
    </font>
    <font>
      <b/>
      <sz val="11"/>
      <color rgb="FFFF0000"/>
      <name val="Tahoma"/>
      <family val="2"/>
      <scheme val="minor"/>
    </font>
    <font>
      <b/>
      <sz val="9"/>
      <color theme="1"/>
      <name val="Tahoma"/>
      <family val="2"/>
      <scheme val="minor"/>
    </font>
    <font>
      <sz val="9"/>
      <color theme="1"/>
      <name val="Tahoma"/>
      <family val="2"/>
      <scheme val="minor"/>
    </font>
    <font>
      <b/>
      <sz val="9"/>
      <color rgb="FFFF0000"/>
      <name val="Tahoma"/>
      <family val="2"/>
      <scheme val="minor"/>
    </font>
    <font>
      <sz val="14"/>
      <color theme="1"/>
      <name val="Tahoma"/>
      <family val="2"/>
      <charset val="222"/>
      <scheme val="minor"/>
    </font>
    <font>
      <b/>
      <sz val="14"/>
      <color rgb="FFFF0000"/>
      <name val="Tahoma"/>
      <family val="2"/>
      <charset val="222"/>
      <scheme val="minor"/>
    </font>
    <font>
      <b/>
      <sz val="14"/>
      <name val="Tahoma"/>
      <family val="2"/>
      <scheme val="minor"/>
    </font>
    <font>
      <sz val="9"/>
      <color rgb="FFFF0000"/>
      <name val="Tahoma"/>
      <family val="2"/>
      <scheme val="minor"/>
    </font>
    <font>
      <sz val="9"/>
      <color theme="8" tint="-0.499984740745262"/>
      <name val="Tahoma"/>
      <family val="2"/>
      <scheme val="minor"/>
    </font>
    <font>
      <sz val="9"/>
      <color theme="6" tint="-0.499984740745262"/>
      <name val="Tahoma"/>
      <family val="2"/>
      <scheme val="minor"/>
    </font>
    <font>
      <b/>
      <sz val="9"/>
      <color rgb="FFC00000"/>
      <name val="Tahoma"/>
      <family val="2"/>
      <scheme val="minor"/>
    </font>
    <font>
      <b/>
      <sz val="11"/>
      <color theme="6" tint="-0.499984740745262"/>
      <name val="Tahoma"/>
      <family val="2"/>
      <scheme val="minor"/>
    </font>
    <font>
      <b/>
      <sz val="9"/>
      <color theme="6" tint="-0.499984740745262"/>
      <name val="Tahoma"/>
      <family val="2"/>
      <scheme val="minor"/>
    </font>
    <font>
      <b/>
      <sz val="14"/>
      <color theme="6" tint="-0.499984740745262"/>
      <name val="Tahoma"/>
      <family val="2"/>
      <scheme val="minor"/>
    </font>
    <font>
      <b/>
      <sz val="14"/>
      <color rgb="FFFF0000"/>
      <name val="Tahoma"/>
      <family val="2"/>
      <scheme val="minor"/>
    </font>
    <font>
      <b/>
      <sz val="11"/>
      <color theme="9"/>
      <name val="Tahoma"/>
      <family val="2"/>
      <scheme val="minor"/>
    </font>
    <font>
      <b/>
      <sz val="11"/>
      <color theme="5" tint="-0.499984740745262"/>
      <name val="Tahoma"/>
      <family val="2"/>
      <scheme val="minor"/>
    </font>
    <font>
      <b/>
      <sz val="14"/>
      <color theme="5" tint="-0.499984740745262"/>
      <name val="Tahoma"/>
      <family val="2"/>
      <scheme val="minor"/>
    </font>
    <font>
      <b/>
      <sz val="16"/>
      <color rgb="FF00B050"/>
      <name val="Tahoma"/>
      <family val="2"/>
      <scheme val="minor"/>
    </font>
    <font>
      <sz val="9"/>
      <color rgb="FFC00000"/>
      <name val="Tahoma"/>
      <family val="2"/>
      <scheme val="minor"/>
    </font>
    <font>
      <b/>
      <sz val="10"/>
      <color rgb="FFC00000"/>
      <name val="Tahoma"/>
      <family val="2"/>
      <scheme val="minor"/>
    </font>
    <font>
      <b/>
      <sz val="10"/>
      <color theme="6" tint="-0.499984740745262"/>
      <name val="Tahoma"/>
      <family val="2"/>
      <scheme val="minor"/>
    </font>
    <font>
      <b/>
      <sz val="10"/>
      <color theme="0"/>
      <name val="Tahoma"/>
      <family val="2"/>
      <scheme val="minor"/>
    </font>
    <font>
      <b/>
      <sz val="9"/>
      <color theme="0"/>
      <name val="Tahoma"/>
      <family val="2"/>
      <scheme val="minor"/>
    </font>
    <font>
      <b/>
      <sz val="16"/>
      <color theme="9"/>
      <name val="Tahoma"/>
      <family val="2"/>
      <scheme val="minor"/>
    </font>
    <font>
      <sz val="9"/>
      <color theme="4" tint="-0.499984740745262"/>
      <name val="Tahoma"/>
      <family val="2"/>
      <scheme val="minor"/>
    </font>
    <font>
      <sz val="9"/>
      <color rgb="FF5F5F5F"/>
      <name val="Tahoma"/>
      <family val="2"/>
      <scheme val="minor"/>
    </font>
    <font>
      <b/>
      <sz val="10"/>
      <color rgb="FF5F5F5F"/>
      <name val="Tahoma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3" fontId="5" fillId="0" borderId="17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3" fontId="6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14" fontId="4" fillId="2" borderId="2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3" fontId="9" fillId="3" borderId="2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vertical="center"/>
    </xf>
    <xf numFmtId="0" fontId="9" fillId="3" borderId="20" xfId="0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14" fontId="9" fillId="3" borderId="1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14" fontId="10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3" fontId="16" fillId="0" borderId="1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3" fontId="20" fillId="0" borderId="19" xfId="0" applyNumberFormat="1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/>
    </xf>
    <xf numFmtId="3" fontId="4" fillId="0" borderId="2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3" fontId="12" fillId="0" borderId="17" xfId="0" applyNumberFormat="1" applyFont="1" applyBorder="1" applyAlignment="1">
      <alignment horizontal="center" vertical="center"/>
    </xf>
    <xf numFmtId="3" fontId="14" fillId="0" borderId="17" xfId="0" applyNumberFormat="1" applyFont="1" applyBorder="1" applyAlignment="1">
      <alignment horizontal="center" vertical="center"/>
    </xf>
    <xf numFmtId="0" fontId="4" fillId="4" borderId="20" xfId="0" applyFont="1" applyFill="1" applyBorder="1" applyAlignment="1">
      <alignment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14" fontId="4" fillId="4" borderId="1" xfId="0" applyNumberFormat="1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3" fontId="21" fillId="4" borderId="1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14" fontId="9" fillId="5" borderId="1" xfId="0" applyNumberFormat="1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3" fontId="21" fillId="5" borderId="1" xfId="0" applyNumberFormat="1" applyFont="1" applyFill="1" applyBorder="1" applyAlignment="1">
      <alignment horizontal="center" vertical="center"/>
    </xf>
    <xf numFmtId="3" fontId="11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center" vertical="center"/>
    </xf>
    <xf numFmtId="0" fontId="17" fillId="0" borderId="0" xfId="0" applyFont="1"/>
    <xf numFmtId="3" fontId="26" fillId="0" borderId="28" xfId="0" applyNumberFormat="1" applyFont="1" applyBorder="1"/>
    <xf numFmtId="3" fontId="6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0" fontId="27" fillId="6" borderId="1" xfId="0" applyFont="1" applyFill="1" applyBorder="1" applyAlignment="1">
      <alignment vertical="center"/>
    </xf>
    <xf numFmtId="14" fontId="27" fillId="6" borderId="1" xfId="0" applyNumberFormat="1" applyFont="1" applyFill="1" applyBorder="1" applyAlignment="1">
      <alignment horizontal="left" vertical="center"/>
    </xf>
    <xf numFmtId="0" fontId="27" fillId="6" borderId="1" xfId="0" applyFont="1" applyFill="1" applyBorder="1" applyAlignment="1">
      <alignment horizontal="center" vertical="center"/>
    </xf>
    <xf numFmtId="3" fontId="27" fillId="6" borderId="1" xfId="0" applyNumberFormat="1" applyFont="1" applyFill="1" applyBorder="1" applyAlignment="1">
      <alignment horizontal="center" vertical="center"/>
    </xf>
    <xf numFmtId="0" fontId="27" fillId="6" borderId="6" xfId="0" applyFont="1" applyFill="1" applyBorder="1" applyAlignment="1">
      <alignment vertical="center"/>
    </xf>
    <xf numFmtId="0" fontId="27" fillId="6" borderId="20" xfId="0" applyFont="1" applyFill="1" applyBorder="1" applyAlignment="1">
      <alignment vertical="center"/>
    </xf>
    <xf numFmtId="3" fontId="27" fillId="6" borderId="2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vertical="center"/>
    </xf>
    <xf numFmtId="14" fontId="10" fillId="6" borderId="1" xfId="0" applyNumberFormat="1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20" xfId="0" applyFont="1" applyFill="1" applyBorder="1" applyAlignment="1">
      <alignment vertical="center"/>
    </xf>
    <xf numFmtId="0" fontId="28" fillId="4" borderId="2" xfId="0" applyFont="1" applyFill="1" applyBorder="1" applyAlignment="1">
      <alignment vertical="center"/>
    </xf>
    <xf numFmtId="14" fontId="28" fillId="4" borderId="2" xfId="0" applyNumberFormat="1" applyFont="1" applyFill="1" applyBorder="1" applyAlignment="1">
      <alignment horizontal="left" vertical="center"/>
    </xf>
    <xf numFmtId="0" fontId="28" fillId="4" borderId="2" xfId="0" applyFont="1" applyFill="1" applyBorder="1" applyAlignment="1">
      <alignment horizontal="center" vertical="center"/>
    </xf>
    <xf numFmtId="3" fontId="28" fillId="4" borderId="2" xfId="0" applyNumberFormat="1" applyFont="1" applyFill="1" applyBorder="1" applyAlignment="1">
      <alignment horizontal="center" vertical="center"/>
    </xf>
    <xf numFmtId="3" fontId="28" fillId="4" borderId="25" xfId="0" applyNumberFormat="1" applyFont="1" applyFill="1" applyBorder="1" applyAlignment="1">
      <alignment horizontal="center" vertical="center"/>
    </xf>
    <xf numFmtId="3" fontId="29" fillId="7" borderId="25" xfId="0" applyNumberFormat="1" applyFont="1" applyFill="1" applyBorder="1" applyAlignment="1">
      <alignment horizontal="center" vertical="center"/>
    </xf>
    <xf numFmtId="3" fontId="24" fillId="7" borderId="25" xfId="0" applyNumberFormat="1" applyFont="1" applyFill="1" applyBorder="1" applyAlignment="1">
      <alignment horizontal="center" vertical="center"/>
    </xf>
    <xf numFmtId="3" fontId="25" fillId="7" borderId="17" xfId="0" applyNumberFormat="1" applyFont="1" applyFill="1" applyBorder="1" applyAlignment="1">
      <alignment horizontal="center" vertical="center"/>
    </xf>
    <xf numFmtId="3" fontId="29" fillId="3" borderId="25" xfId="0" applyNumberFormat="1" applyFont="1" applyFill="1" applyBorder="1" applyAlignment="1">
      <alignment horizontal="center" vertical="center"/>
    </xf>
    <xf numFmtId="3" fontId="24" fillId="3" borderId="25" xfId="0" applyNumberFormat="1" applyFont="1" applyFill="1" applyBorder="1" applyAlignment="1">
      <alignment horizontal="center" vertical="center"/>
    </xf>
    <xf numFmtId="3" fontId="25" fillId="3" borderId="27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23" xfId="0" applyNumberFormat="1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F5F5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25"/>
  <sheetViews>
    <sheetView zoomScaleNormal="100" workbookViewId="0">
      <selection activeCell="K7" sqref="K7"/>
    </sheetView>
  </sheetViews>
  <sheetFormatPr defaultRowHeight="14.25"/>
  <cols>
    <col min="1" max="1" width="5.375" style="1" customWidth="1"/>
    <col min="2" max="2" width="10.125" style="1" bestFit="1" customWidth="1"/>
    <col min="3" max="3" width="18.75" style="1" customWidth="1"/>
    <col min="4" max="4" width="7.875" style="1" customWidth="1"/>
    <col min="5" max="6" width="8.25" style="1" bestFit="1" customWidth="1"/>
    <col min="7" max="7" width="10.875" style="1" bestFit="1" customWidth="1"/>
    <col min="8" max="8" width="8.375" style="1" customWidth="1"/>
    <col min="9" max="9" width="10" style="1" customWidth="1"/>
    <col min="10" max="10" width="6.375" style="3" bestFit="1" customWidth="1"/>
    <col min="11" max="11" width="8.75" style="3" bestFit="1" customWidth="1"/>
    <col min="12" max="12" width="6.375" style="3" bestFit="1" customWidth="1"/>
    <col min="13" max="13" width="6.5" style="1" bestFit="1" customWidth="1"/>
    <col min="14" max="14" width="8.25" style="1" customWidth="1"/>
    <col min="15" max="15" width="28.875" style="1" bestFit="1" customWidth="1"/>
    <col min="16" max="16" width="15.625" style="1" bestFit="1" customWidth="1"/>
    <col min="17" max="16384" width="9" style="1"/>
  </cols>
  <sheetData>
    <row r="2" spans="1:15" ht="34.5" customHeight="1">
      <c r="A2" s="2" t="s">
        <v>18</v>
      </c>
      <c r="B2" s="2"/>
    </row>
    <row r="3" spans="1:15" ht="15" thickBot="1"/>
    <row r="4" spans="1:15" s="4" customFormat="1" ht="14.25" customHeight="1">
      <c r="A4" s="121" t="s">
        <v>5</v>
      </c>
      <c r="B4" s="123" t="s">
        <v>22</v>
      </c>
      <c r="C4" s="113" t="s">
        <v>25</v>
      </c>
      <c r="D4" s="113" t="s">
        <v>11</v>
      </c>
      <c r="E4" s="113" t="s">
        <v>6</v>
      </c>
      <c r="F4" s="113"/>
      <c r="G4" s="113" t="s">
        <v>1</v>
      </c>
      <c r="H4" s="113" t="s">
        <v>3</v>
      </c>
      <c r="I4" s="113"/>
      <c r="J4" s="117" t="s">
        <v>19</v>
      </c>
      <c r="K4" s="119" t="s">
        <v>24</v>
      </c>
      <c r="L4" s="111" t="s">
        <v>20</v>
      </c>
      <c r="M4" s="113" t="s">
        <v>0</v>
      </c>
      <c r="N4" s="113" t="s">
        <v>2</v>
      </c>
      <c r="O4" s="115" t="s">
        <v>14</v>
      </c>
    </row>
    <row r="5" spans="1:15" s="4" customFormat="1" ht="30" customHeight="1" thickBot="1">
      <c r="A5" s="122"/>
      <c r="B5" s="124"/>
      <c r="C5" s="114"/>
      <c r="D5" s="114"/>
      <c r="E5" s="5" t="s">
        <v>7</v>
      </c>
      <c r="F5" s="5" t="s">
        <v>8</v>
      </c>
      <c r="G5" s="114"/>
      <c r="H5" s="16" t="s">
        <v>4</v>
      </c>
      <c r="I5" s="16" t="s">
        <v>17</v>
      </c>
      <c r="J5" s="118"/>
      <c r="K5" s="120"/>
      <c r="L5" s="112"/>
      <c r="M5" s="114"/>
      <c r="N5" s="114"/>
      <c r="O5" s="116"/>
    </row>
    <row r="6" spans="1:15" s="4" customFormat="1" ht="16.5" customHeight="1">
      <c r="A6" s="22">
        <v>1</v>
      </c>
      <c r="B6" s="28" t="s">
        <v>23</v>
      </c>
      <c r="C6" s="23" t="s">
        <v>9</v>
      </c>
      <c r="D6" s="23" t="s">
        <v>12</v>
      </c>
      <c r="E6" s="24">
        <v>43549</v>
      </c>
      <c r="F6" s="24">
        <v>43551</v>
      </c>
      <c r="G6" s="25">
        <v>3</v>
      </c>
      <c r="H6" s="25">
        <v>0</v>
      </c>
      <c r="I6" s="25">
        <v>3</v>
      </c>
      <c r="J6" s="26">
        <f>2000*3</f>
        <v>6000</v>
      </c>
      <c r="K6" s="26"/>
      <c r="L6" s="26">
        <f>3*1500</f>
        <v>4500</v>
      </c>
      <c r="M6" s="26">
        <v>4800</v>
      </c>
      <c r="N6" s="26">
        <v>2700</v>
      </c>
      <c r="O6" s="27"/>
    </row>
    <row r="7" spans="1:15" s="4" customFormat="1" ht="16.5" customHeight="1">
      <c r="A7" s="92">
        <v>2</v>
      </c>
      <c r="B7" s="92" t="s">
        <v>42</v>
      </c>
      <c r="C7" s="92" t="s">
        <v>26</v>
      </c>
      <c r="D7" s="92" t="s">
        <v>27</v>
      </c>
      <c r="E7" s="93">
        <v>43579</v>
      </c>
      <c r="F7" s="93">
        <v>43581</v>
      </c>
      <c r="G7" s="94">
        <v>3</v>
      </c>
      <c r="H7" s="94"/>
      <c r="I7" s="94">
        <v>1</v>
      </c>
      <c r="J7" s="95">
        <v>5400</v>
      </c>
      <c r="K7" s="95">
        <v>2300</v>
      </c>
      <c r="L7" s="95">
        <v>3000</v>
      </c>
      <c r="M7" s="95"/>
      <c r="N7" s="95">
        <v>900</v>
      </c>
      <c r="O7" s="92" t="s">
        <v>28</v>
      </c>
    </row>
    <row r="8" spans="1:15" s="4" customFormat="1" ht="16.5" customHeight="1">
      <c r="A8" s="92">
        <v>3</v>
      </c>
      <c r="B8" s="92" t="s">
        <v>42</v>
      </c>
      <c r="C8" s="92" t="s">
        <v>29</v>
      </c>
      <c r="D8" s="92" t="s">
        <v>30</v>
      </c>
      <c r="E8" s="93">
        <v>43584</v>
      </c>
      <c r="F8" s="93">
        <v>43586</v>
      </c>
      <c r="G8" s="94">
        <v>3</v>
      </c>
      <c r="H8" s="94"/>
      <c r="I8" s="94">
        <v>1</v>
      </c>
      <c r="J8" s="95">
        <v>5400</v>
      </c>
      <c r="K8" s="95">
        <v>3500</v>
      </c>
      <c r="L8" s="95">
        <v>3000</v>
      </c>
      <c r="M8" s="95"/>
      <c r="N8" s="95">
        <v>900</v>
      </c>
      <c r="O8" s="92" t="s">
        <v>28</v>
      </c>
    </row>
    <row r="9" spans="1:15" s="4" customFormat="1" ht="16.5" customHeight="1">
      <c r="A9" s="32">
        <v>4</v>
      </c>
      <c r="B9" s="33" t="s">
        <v>31</v>
      </c>
      <c r="C9" s="34" t="s">
        <v>32</v>
      </c>
      <c r="D9" s="34" t="s">
        <v>39</v>
      </c>
      <c r="E9" s="35">
        <v>43585</v>
      </c>
      <c r="F9" s="35">
        <v>43587</v>
      </c>
      <c r="G9" s="36">
        <v>3</v>
      </c>
      <c r="H9" s="36">
        <v>1</v>
      </c>
      <c r="I9" s="36">
        <v>3</v>
      </c>
      <c r="J9" s="31"/>
      <c r="K9" s="37"/>
      <c r="L9" s="37">
        <v>4000</v>
      </c>
      <c r="M9" s="37">
        <v>4200</v>
      </c>
      <c r="N9" s="37">
        <v>3900</v>
      </c>
      <c r="O9" s="34" t="s">
        <v>43</v>
      </c>
    </row>
    <row r="10" spans="1:15" s="4" customFormat="1" ht="16.5" customHeight="1">
      <c r="A10" s="7">
        <v>5</v>
      </c>
      <c r="B10" s="29" t="s">
        <v>23</v>
      </c>
      <c r="C10" s="8" t="s">
        <v>10</v>
      </c>
      <c r="D10" s="8" t="s">
        <v>13</v>
      </c>
      <c r="E10" s="9">
        <v>43609</v>
      </c>
      <c r="F10" s="9">
        <v>43610</v>
      </c>
      <c r="G10" s="10">
        <v>2</v>
      </c>
      <c r="H10" s="10"/>
      <c r="I10" s="10">
        <v>2</v>
      </c>
      <c r="J10" s="6">
        <f t="shared" ref="J10:J15" si="0">2000*2</f>
        <v>4000</v>
      </c>
      <c r="K10" s="11"/>
      <c r="L10" s="11">
        <v>2000</v>
      </c>
      <c r="M10" s="11">
        <v>2400</v>
      </c>
      <c r="N10" s="11">
        <v>1800</v>
      </c>
      <c r="O10" s="8"/>
    </row>
    <row r="11" spans="1:15" s="4" customFormat="1" ht="16.5" customHeight="1">
      <c r="A11" s="85">
        <v>6</v>
      </c>
      <c r="B11" s="85" t="s">
        <v>42</v>
      </c>
      <c r="C11" s="85" t="s">
        <v>33</v>
      </c>
      <c r="D11" s="85" t="s">
        <v>34</v>
      </c>
      <c r="E11" s="86">
        <v>43592</v>
      </c>
      <c r="F11" s="86">
        <v>43594</v>
      </c>
      <c r="G11" s="87">
        <v>3</v>
      </c>
      <c r="H11" s="87">
        <v>1</v>
      </c>
      <c r="I11" s="87">
        <v>2</v>
      </c>
      <c r="J11" s="88"/>
      <c r="K11" s="88"/>
      <c r="L11" s="88">
        <v>3000</v>
      </c>
      <c r="M11" s="88"/>
      <c r="N11" s="88">
        <v>3000</v>
      </c>
      <c r="O11" s="85" t="s">
        <v>35</v>
      </c>
    </row>
    <row r="12" spans="1:15" s="4" customFormat="1" ht="16.5" customHeight="1">
      <c r="A12" s="85">
        <v>7</v>
      </c>
      <c r="B12" s="85" t="s">
        <v>42</v>
      </c>
      <c r="C12" s="85" t="s">
        <v>36</v>
      </c>
      <c r="D12" s="85" t="s">
        <v>37</v>
      </c>
      <c r="E12" s="86">
        <v>43593</v>
      </c>
      <c r="F12" s="86">
        <v>43595</v>
      </c>
      <c r="G12" s="87">
        <v>3</v>
      </c>
      <c r="H12" s="87"/>
      <c r="I12" s="87">
        <v>1</v>
      </c>
      <c r="J12" s="88">
        <v>5400</v>
      </c>
      <c r="K12" s="88"/>
      <c r="L12" s="88">
        <v>3000</v>
      </c>
      <c r="M12" s="88"/>
      <c r="N12" s="88">
        <v>900</v>
      </c>
      <c r="O12" s="85" t="s">
        <v>28</v>
      </c>
    </row>
    <row r="13" spans="1:15" s="4" customFormat="1" ht="16.5" customHeight="1">
      <c r="A13" s="85">
        <v>8</v>
      </c>
      <c r="B13" s="85" t="s">
        <v>42</v>
      </c>
      <c r="C13" s="85" t="s">
        <v>38</v>
      </c>
      <c r="D13" s="85" t="s">
        <v>39</v>
      </c>
      <c r="E13" s="86">
        <v>43598</v>
      </c>
      <c r="F13" s="86">
        <v>43600</v>
      </c>
      <c r="G13" s="87">
        <v>3</v>
      </c>
      <c r="H13" s="87"/>
      <c r="I13" s="87">
        <v>1</v>
      </c>
      <c r="J13" s="88">
        <v>5400</v>
      </c>
      <c r="K13" s="88"/>
      <c r="L13" s="88">
        <v>3000</v>
      </c>
      <c r="M13" s="88"/>
      <c r="N13" s="88">
        <v>900</v>
      </c>
      <c r="O13" s="85" t="s">
        <v>28</v>
      </c>
    </row>
    <row r="14" spans="1:15" s="4" customFormat="1" ht="16.5" customHeight="1">
      <c r="A14" s="85">
        <v>9</v>
      </c>
      <c r="B14" s="85" t="s">
        <v>42</v>
      </c>
      <c r="C14" s="85" t="s">
        <v>40</v>
      </c>
      <c r="D14" s="85" t="s">
        <v>41</v>
      </c>
      <c r="E14" s="86">
        <v>43607</v>
      </c>
      <c r="F14" s="86">
        <v>43609</v>
      </c>
      <c r="G14" s="87">
        <v>3</v>
      </c>
      <c r="H14" s="87"/>
      <c r="I14" s="87">
        <v>1</v>
      </c>
      <c r="J14" s="88">
        <v>5400</v>
      </c>
      <c r="K14" s="88"/>
      <c r="L14" s="88">
        <v>6000</v>
      </c>
      <c r="M14" s="88"/>
      <c r="N14" s="88">
        <v>900</v>
      </c>
      <c r="O14" s="85" t="s">
        <v>28</v>
      </c>
    </row>
    <row r="15" spans="1:15" s="4" customFormat="1" ht="16.5" customHeight="1">
      <c r="A15" s="89">
        <v>10</v>
      </c>
      <c r="B15" s="90" t="s">
        <v>23</v>
      </c>
      <c r="C15" s="85" t="s">
        <v>15</v>
      </c>
      <c r="D15" s="85" t="s">
        <v>16</v>
      </c>
      <c r="E15" s="86">
        <v>43621</v>
      </c>
      <c r="F15" s="86">
        <v>43622</v>
      </c>
      <c r="G15" s="87">
        <v>2</v>
      </c>
      <c r="H15" s="87"/>
      <c r="I15" s="87">
        <v>3</v>
      </c>
      <c r="J15" s="91">
        <f t="shared" si="0"/>
        <v>4000</v>
      </c>
      <c r="K15" s="88"/>
      <c r="L15" s="88">
        <v>2000</v>
      </c>
      <c r="M15" s="88">
        <v>2400</v>
      </c>
      <c r="N15" s="88">
        <v>1800</v>
      </c>
      <c r="O15" s="85"/>
    </row>
    <row r="16" spans="1:15" s="4" customFormat="1" ht="16.5" customHeight="1" thickBot="1">
      <c r="A16" s="8"/>
      <c r="B16" s="30"/>
      <c r="C16" s="8"/>
      <c r="D16" s="8"/>
      <c r="E16" s="9"/>
      <c r="F16" s="9"/>
      <c r="G16" s="10"/>
      <c r="H16" s="10"/>
      <c r="I16" s="10"/>
      <c r="J16" s="51"/>
      <c r="K16" s="51"/>
      <c r="L16" s="51"/>
      <c r="M16" s="51"/>
      <c r="N16" s="51"/>
      <c r="O16" s="52"/>
    </row>
    <row r="17" spans="3:16" s="4" customFormat="1" ht="18" customHeight="1" thickBot="1">
      <c r="J17" s="12">
        <f>SUM(J6:J16)</f>
        <v>41000</v>
      </c>
      <c r="K17" s="13">
        <f>SUM(K6:K16)</f>
        <v>5800</v>
      </c>
      <c r="L17" s="13">
        <f>SUM(L6:L16)</f>
        <v>33500</v>
      </c>
      <c r="M17" s="13">
        <f>SUM(M6:M16)</f>
        <v>13800</v>
      </c>
      <c r="N17" s="13">
        <f>SUM(N6:N16)</f>
        <v>17700</v>
      </c>
      <c r="O17" s="14"/>
      <c r="P17" s="15"/>
    </row>
    <row r="18" spans="3:16" ht="18">
      <c r="N18" s="18" t="s">
        <v>21</v>
      </c>
      <c r="O18" s="20">
        <f>SUM(J17:O17)</f>
        <v>111800</v>
      </c>
    </row>
    <row r="21" spans="3:16" ht="18">
      <c r="C21" s="19"/>
      <c r="D21" s="19"/>
      <c r="E21" s="19"/>
      <c r="F21" s="19"/>
      <c r="G21" s="19"/>
      <c r="H21" s="19"/>
    </row>
    <row r="22" spans="3:16" ht="18">
      <c r="C22" s="19"/>
      <c r="D22" s="19"/>
      <c r="E22" s="19"/>
      <c r="F22" s="19"/>
      <c r="G22" s="17"/>
      <c r="H22" s="19"/>
    </row>
    <row r="23" spans="3:16" ht="18">
      <c r="C23" s="19"/>
      <c r="D23" s="19"/>
      <c r="E23" s="19"/>
      <c r="F23" s="19"/>
      <c r="G23" s="83"/>
      <c r="H23" s="19"/>
    </row>
    <row r="24" spans="3:16" ht="18">
      <c r="C24" s="19"/>
      <c r="D24" s="19"/>
      <c r="E24" s="19"/>
      <c r="F24" s="19"/>
      <c r="G24" s="84"/>
      <c r="H24" s="19"/>
    </row>
    <row r="25" spans="3:16">
      <c r="G25" s="53"/>
    </row>
  </sheetData>
  <mergeCells count="13">
    <mergeCell ref="H4:I4"/>
    <mergeCell ref="E4:F4"/>
    <mergeCell ref="A4:A5"/>
    <mergeCell ref="C4:C5"/>
    <mergeCell ref="D4:D5"/>
    <mergeCell ref="G4:G5"/>
    <mergeCell ref="B4:B5"/>
    <mergeCell ref="L4:L5"/>
    <mergeCell ref="M4:M5"/>
    <mergeCell ref="N4:N5"/>
    <mergeCell ref="O4:O5"/>
    <mergeCell ref="J4:J5"/>
    <mergeCell ref="K4:K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0"/>
  <sheetViews>
    <sheetView workbookViewId="0">
      <selection activeCell="E26" sqref="E26"/>
    </sheetView>
  </sheetViews>
  <sheetFormatPr defaultRowHeight="14.25"/>
  <cols>
    <col min="1" max="1" width="5.375" customWidth="1"/>
    <col min="3" max="3" width="17.75" bestFit="1" customWidth="1"/>
    <col min="15" max="15" width="28.875" bestFit="1" customWidth="1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3"/>
      <c r="K1" s="3"/>
      <c r="L1" s="3"/>
      <c r="M1" s="1"/>
      <c r="N1" s="1"/>
      <c r="O1" s="1"/>
    </row>
    <row r="2" spans="1:15" ht="22.5">
      <c r="A2" s="2" t="s">
        <v>18</v>
      </c>
      <c r="B2" s="2"/>
      <c r="C2" s="1"/>
      <c r="D2" s="1"/>
      <c r="E2" s="1"/>
      <c r="F2" s="1"/>
      <c r="G2" s="1"/>
      <c r="H2" s="1"/>
      <c r="I2" s="1"/>
      <c r="J2" s="3"/>
      <c r="K2" s="3"/>
      <c r="L2" s="3"/>
      <c r="M2" s="1"/>
      <c r="N2" s="1"/>
      <c r="O2" s="1"/>
    </row>
    <row r="3" spans="1:15" ht="15" thickBot="1">
      <c r="A3" s="1"/>
      <c r="B3" s="1"/>
      <c r="C3" s="1"/>
      <c r="D3" s="1"/>
      <c r="E3" s="1"/>
      <c r="F3" s="1"/>
      <c r="G3" s="1"/>
      <c r="H3" s="1"/>
      <c r="I3" s="1"/>
      <c r="J3" s="3"/>
      <c r="K3" s="3"/>
      <c r="L3" s="3"/>
      <c r="M3" s="1"/>
      <c r="N3" s="1"/>
      <c r="O3" s="1"/>
    </row>
    <row r="4" spans="1:15">
      <c r="A4" s="121" t="s">
        <v>5</v>
      </c>
      <c r="B4" s="123" t="s">
        <v>22</v>
      </c>
      <c r="C4" s="113" t="s">
        <v>25</v>
      </c>
      <c r="D4" s="113" t="s">
        <v>11</v>
      </c>
      <c r="E4" s="113" t="s">
        <v>6</v>
      </c>
      <c r="F4" s="113"/>
      <c r="G4" s="113" t="s">
        <v>1</v>
      </c>
      <c r="H4" s="113" t="s">
        <v>3</v>
      </c>
      <c r="I4" s="113"/>
      <c r="J4" s="117" t="s">
        <v>19</v>
      </c>
      <c r="K4" s="119" t="s">
        <v>24</v>
      </c>
      <c r="L4" s="111" t="s">
        <v>20</v>
      </c>
      <c r="M4" s="113" t="s">
        <v>0</v>
      </c>
      <c r="N4" s="113" t="s">
        <v>2</v>
      </c>
      <c r="O4" s="115" t="s">
        <v>14</v>
      </c>
    </row>
    <row r="5" spans="1:15" ht="23.25" thickBot="1">
      <c r="A5" s="122"/>
      <c r="B5" s="124"/>
      <c r="C5" s="114"/>
      <c r="D5" s="114"/>
      <c r="E5" s="21" t="s">
        <v>7</v>
      </c>
      <c r="F5" s="21" t="s">
        <v>8</v>
      </c>
      <c r="G5" s="114"/>
      <c r="H5" s="16" t="s">
        <v>4</v>
      </c>
      <c r="I5" s="16" t="s">
        <v>17</v>
      </c>
      <c r="J5" s="118"/>
      <c r="K5" s="120"/>
      <c r="L5" s="112"/>
      <c r="M5" s="114"/>
      <c r="N5" s="114"/>
      <c r="O5" s="116"/>
    </row>
    <row r="6" spans="1:15">
      <c r="A6" s="22">
        <v>1</v>
      </c>
      <c r="B6" s="28" t="s">
        <v>23</v>
      </c>
      <c r="C6" s="23" t="s">
        <v>9</v>
      </c>
      <c r="D6" s="23" t="s">
        <v>12</v>
      </c>
      <c r="E6" s="24">
        <v>43549</v>
      </c>
      <c r="F6" s="24">
        <v>43551</v>
      </c>
      <c r="G6" s="25">
        <v>3</v>
      </c>
      <c r="H6" s="25">
        <v>0</v>
      </c>
      <c r="I6" s="25">
        <v>3</v>
      </c>
      <c r="J6" s="26">
        <f>2000*3</f>
        <v>6000</v>
      </c>
      <c r="K6" s="26"/>
      <c r="L6" s="26">
        <f>3*1500</f>
        <v>4500</v>
      </c>
      <c r="M6" s="26">
        <v>4800</v>
      </c>
      <c r="N6" s="26">
        <v>2700</v>
      </c>
      <c r="O6" s="27"/>
    </row>
    <row r="7" spans="1:15">
      <c r="A7" s="92">
        <v>2</v>
      </c>
      <c r="B7" s="92" t="s">
        <v>42</v>
      </c>
      <c r="C7" s="92" t="s">
        <v>26</v>
      </c>
      <c r="D7" s="92" t="s">
        <v>27</v>
      </c>
      <c r="E7" s="93">
        <v>43579</v>
      </c>
      <c r="F7" s="93">
        <v>43581</v>
      </c>
      <c r="G7" s="94">
        <v>3</v>
      </c>
      <c r="H7" s="94"/>
      <c r="I7" s="94">
        <v>1</v>
      </c>
      <c r="J7" s="95">
        <v>5400</v>
      </c>
      <c r="K7" s="95">
        <v>2300</v>
      </c>
      <c r="L7" s="95">
        <v>3000</v>
      </c>
      <c r="M7" s="95"/>
      <c r="N7" s="95">
        <v>900</v>
      </c>
      <c r="O7" s="92" t="s">
        <v>28</v>
      </c>
    </row>
    <row r="8" spans="1:15">
      <c r="A8" s="92">
        <v>3</v>
      </c>
      <c r="B8" s="92" t="s">
        <v>42</v>
      </c>
      <c r="C8" s="92" t="s">
        <v>29</v>
      </c>
      <c r="D8" s="92" t="s">
        <v>30</v>
      </c>
      <c r="E8" s="93">
        <v>43584</v>
      </c>
      <c r="F8" s="93">
        <v>43586</v>
      </c>
      <c r="G8" s="94">
        <v>3</v>
      </c>
      <c r="H8" s="94"/>
      <c r="I8" s="94">
        <v>1</v>
      </c>
      <c r="J8" s="95">
        <v>5400</v>
      </c>
      <c r="K8" s="95">
        <v>3500</v>
      </c>
      <c r="L8" s="95">
        <v>3000</v>
      </c>
      <c r="M8" s="95"/>
      <c r="N8" s="95">
        <v>900</v>
      </c>
      <c r="O8" s="92" t="s">
        <v>28</v>
      </c>
    </row>
    <row r="9" spans="1:15">
      <c r="A9" s="32">
        <v>4</v>
      </c>
      <c r="B9" s="33" t="s">
        <v>31</v>
      </c>
      <c r="C9" s="34" t="s">
        <v>32</v>
      </c>
      <c r="D9" s="34" t="s">
        <v>39</v>
      </c>
      <c r="E9" s="35">
        <v>43585</v>
      </c>
      <c r="F9" s="35">
        <v>43587</v>
      </c>
      <c r="G9" s="36">
        <v>3</v>
      </c>
      <c r="H9" s="36">
        <v>1</v>
      </c>
      <c r="I9" s="36">
        <v>3</v>
      </c>
      <c r="J9" s="31"/>
      <c r="K9" s="37"/>
      <c r="L9" s="37">
        <v>4000</v>
      </c>
      <c r="M9" s="37">
        <v>4200</v>
      </c>
      <c r="N9" s="37">
        <v>3900</v>
      </c>
      <c r="O9" s="34" t="s">
        <v>43</v>
      </c>
    </row>
    <row r="10" spans="1:15">
      <c r="A10" s="7">
        <v>5</v>
      </c>
      <c r="B10" s="29" t="s">
        <v>23</v>
      </c>
      <c r="C10" s="8" t="s">
        <v>10</v>
      </c>
      <c r="D10" s="8" t="s">
        <v>13</v>
      </c>
      <c r="E10" s="9">
        <v>43609</v>
      </c>
      <c r="F10" s="9">
        <v>43610</v>
      </c>
      <c r="G10" s="10">
        <v>2</v>
      </c>
      <c r="H10" s="10"/>
      <c r="I10" s="10">
        <v>2</v>
      </c>
      <c r="J10" s="6">
        <f t="shared" ref="J10:J15" si="0">2000*2</f>
        <v>4000</v>
      </c>
      <c r="K10" s="11"/>
      <c r="L10" s="11">
        <v>2000</v>
      </c>
      <c r="M10" s="11">
        <v>2400</v>
      </c>
      <c r="N10" s="11">
        <v>1800</v>
      </c>
      <c r="O10" s="8"/>
    </row>
    <row r="11" spans="1:15">
      <c r="A11" s="85">
        <v>6</v>
      </c>
      <c r="B11" s="85" t="s">
        <v>42</v>
      </c>
      <c r="C11" s="85" t="s">
        <v>33</v>
      </c>
      <c r="D11" s="85" t="s">
        <v>34</v>
      </c>
      <c r="E11" s="86">
        <v>43592</v>
      </c>
      <c r="F11" s="86">
        <v>43594</v>
      </c>
      <c r="G11" s="87">
        <v>3</v>
      </c>
      <c r="H11" s="87">
        <v>1</v>
      </c>
      <c r="I11" s="87">
        <v>2</v>
      </c>
      <c r="J11" s="88"/>
      <c r="K11" s="88"/>
      <c r="L11" s="88">
        <v>3000</v>
      </c>
      <c r="M11" s="88"/>
      <c r="N11" s="88">
        <v>3000</v>
      </c>
      <c r="O11" s="85" t="s">
        <v>35</v>
      </c>
    </row>
    <row r="12" spans="1:15">
      <c r="A12" s="85">
        <v>7</v>
      </c>
      <c r="B12" s="85" t="s">
        <v>42</v>
      </c>
      <c r="C12" s="85" t="s">
        <v>36</v>
      </c>
      <c r="D12" s="85" t="s">
        <v>37</v>
      </c>
      <c r="E12" s="86">
        <v>43593</v>
      </c>
      <c r="F12" s="86">
        <v>43595</v>
      </c>
      <c r="G12" s="87">
        <v>3</v>
      </c>
      <c r="H12" s="87"/>
      <c r="I12" s="87">
        <v>2</v>
      </c>
      <c r="J12" s="88">
        <v>5400</v>
      </c>
      <c r="K12" s="88"/>
      <c r="L12" s="88">
        <v>3000</v>
      </c>
      <c r="M12" s="88"/>
      <c r="N12" s="88">
        <v>1800</v>
      </c>
      <c r="O12" s="85" t="s">
        <v>28</v>
      </c>
    </row>
    <row r="13" spans="1:15">
      <c r="A13" s="85">
        <v>8</v>
      </c>
      <c r="B13" s="85" t="s">
        <v>42</v>
      </c>
      <c r="C13" s="85" t="s">
        <v>38</v>
      </c>
      <c r="D13" s="85" t="s">
        <v>39</v>
      </c>
      <c r="E13" s="86">
        <v>43598</v>
      </c>
      <c r="F13" s="86">
        <v>43600</v>
      </c>
      <c r="G13" s="87">
        <v>3</v>
      </c>
      <c r="H13" s="87"/>
      <c r="I13" s="87">
        <v>2</v>
      </c>
      <c r="J13" s="88">
        <v>5400</v>
      </c>
      <c r="K13" s="88"/>
      <c r="L13" s="88">
        <v>3000</v>
      </c>
      <c r="M13" s="88"/>
      <c r="N13" s="88">
        <v>1800</v>
      </c>
      <c r="O13" s="85" t="s">
        <v>28</v>
      </c>
    </row>
    <row r="14" spans="1:15">
      <c r="A14" s="85">
        <v>9</v>
      </c>
      <c r="B14" s="85" t="s">
        <v>42</v>
      </c>
      <c r="C14" s="85" t="s">
        <v>40</v>
      </c>
      <c r="D14" s="85" t="s">
        <v>41</v>
      </c>
      <c r="E14" s="86">
        <v>43607</v>
      </c>
      <c r="F14" s="86">
        <v>43609</v>
      </c>
      <c r="G14" s="87">
        <v>3</v>
      </c>
      <c r="H14" s="87"/>
      <c r="I14" s="87">
        <v>2</v>
      </c>
      <c r="J14" s="88">
        <v>5400</v>
      </c>
      <c r="K14" s="88"/>
      <c r="L14" s="88">
        <v>6000</v>
      </c>
      <c r="M14" s="88"/>
      <c r="N14" s="88">
        <v>1800</v>
      </c>
      <c r="O14" s="85" t="s">
        <v>28</v>
      </c>
    </row>
    <row r="15" spans="1:15">
      <c r="A15" s="89">
        <v>10</v>
      </c>
      <c r="B15" s="90" t="s">
        <v>23</v>
      </c>
      <c r="C15" s="85" t="s">
        <v>15</v>
      </c>
      <c r="D15" s="85" t="s">
        <v>16</v>
      </c>
      <c r="E15" s="86">
        <v>43621</v>
      </c>
      <c r="F15" s="86">
        <v>43622</v>
      </c>
      <c r="G15" s="87">
        <v>2</v>
      </c>
      <c r="H15" s="87"/>
      <c r="I15" s="87">
        <v>3</v>
      </c>
      <c r="J15" s="91">
        <f t="shared" si="0"/>
        <v>4000</v>
      </c>
      <c r="K15" s="88"/>
      <c r="L15" s="88">
        <v>2000</v>
      </c>
      <c r="M15" s="88">
        <v>2400</v>
      </c>
      <c r="N15" s="88">
        <v>1800</v>
      </c>
      <c r="O15" s="85"/>
    </row>
    <row r="16" spans="1:15" ht="15" thickBot="1">
      <c r="A16" s="8"/>
      <c r="B16" s="30"/>
      <c r="C16" s="8"/>
      <c r="D16" s="8"/>
      <c r="E16" s="9"/>
      <c r="F16" s="9"/>
      <c r="G16" s="10"/>
      <c r="H16" s="10"/>
      <c r="I16" s="10"/>
      <c r="J16" s="51"/>
      <c r="K16" s="51"/>
      <c r="L16" s="51"/>
      <c r="M16" s="51"/>
      <c r="N16" s="51"/>
      <c r="O16" s="52"/>
    </row>
    <row r="17" spans="1:15" ht="15" thickBot="1">
      <c r="A17" s="4"/>
      <c r="B17" s="4"/>
      <c r="C17" s="4"/>
      <c r="D17" s="4"/>
      <c r="E17" s="4"/>
      <c r="F17" s="4"/>
      <c r="G17" s="4"/>
      <c r="H17" s="4"/>
      <c r="I17" s="4"/>
      <c r="J17" s="12">
        <f>SUM(J6:J16)</f>
        <v>41000</v>
      </c>
      <c r="K17" s="13">
        <f>SUM(K6:K16)</f>
        <v>5800</v>
      </c>
      <c r="L17" s="13">
        <f>SUM(L6:L16)</f>
        <v>33500</v>
      </c>
      <c r="M17" s="13">
        <f>SUM(M6:M16)</f>
        <v>13800</v>
      </c>
      <c r="N17" s="13">
        <f>SUM(N6:N16)</f>
        <v>20400</v>
      </c>
      <c r="O17" s="14"/>
    </row>
    <row r="18" spans="1:15" ht="18">
      <c r="A18" s="1"/>
      <c r="B18" s="1"/>
      <c r="C18" s="1"/>
      <c r="D18" s="1"/>
      <c r="E18" s="1"/>
      <c r="F18" s="1"/>
      <c r="G18" s="1"/>
      <c r="H18" s="1"/>
      <c r="I18" s="1"/>
      <c r="J18" s="3"/>
      <c r="K18" s="3"/>
      <c r="L18" s="3"/>
      <c r="M18" s="1"/>
      <c r="N18" s="18" t="s">
        <v>21</v>
      </c>
      <c r="O18" s="20">
        <f>SUM(J17:O17)</f>
        <v>114500</v>
      </c>
    </row>
    <row r="19" spans="1:15">
      <c r="A19" s="1"/>
      <c r="B19" s="1"/>
      <c r="C19" s="1"/>
      <c r="D19" s="1"/>
      <c r="E19" s="1"/>
      <c r="F19" s="1"/>
      <c r="G19" s="1"/>
      <c r="H19" s="1"/>
      <c r="I19" s="1"/>
      <c r="J19" s="3"/>
      <c r="K19" s="3"/>
      <c r="L19" s="3"/>
      <c r="M19" s="1"/>
      <c r="N19" s="1"/>
      <c r="O19" s="1"/>
    </row>
    <row r="20" spans="1:15">
      <c r="A20" s="1"/>
      <c r="B20" s="1"/>
      <c r="C20" s="1"/>
      <c r="D20" s="1"/>
      <c r="E20" s="1"/>
      <c r="F20" s="1"/>
      <c r="G20" s="1"/>
      <c r="H20" s="1"/>
      <c r="I20" s="1"/>
      <c r="J20" s="3"/>
      <c r="K20" s="3"/>
      <c r="L20" s="3"/>
      <c r="M20" s="1"/>
      <c r="N20" s="1"/>
      <c r="O20" s="1"/>
    </row>
  </sheetData>
  <mergeCells count="13">
    <mergeCell ref="L4:L5"/>
    <mergeCell ref="M4:M5"/>
    <mergeCell ref="N4:N5"/>
    <mergeCell ref="O4:O5"/>
    <mergeCell ref="A4:A5"/>
    <mergeCell ref="B4:B5"/>
    <mergeCell ref="C4:C5"/>
    <mergeCell ref="D4:D5"/>
    <mergeCell ref="E4:F4"/>
    <mergeCell ref="G4:G5"/>
    <mergeCell ref="H4:I4"/>
    <mergeCell ref="J4:J5"/>
    <mergeCell ref="K4:K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W20"/>
  <sheetViews>
    <sheetView tabSelected="1" topLeftCell="A4" workbookViewId="0">
      <selection activeCell="V11" sqref="V11"/>
    </sheetView>
  </sheetViews>
  <sheetFormatPr defaultRowHeight="14.25"/>
  <cols>
    <col min="1" max="1" width="3.625" customWidth="1"/>
    <col min="2" max="2" width="11.75" customWidth="1"/>
    <col min="3" max="3" width="25.75" bestFit="1" customWidth="1"/>
    <col min="7" max="7" width="10.875" bestFit="1" customWidth="1"/>
    <col min="18" max="20" width="9.75" customWidth="1"/>
    <col min="21" max="21" width="9.25" customWidth="1"/>
    <col min="22" max="22" width="28.75" customWidth="1"/>
    <col min="23" max="23" width="9.5" customWidth="1"/>
  </cols>
  <sheetData>
    <row r="1" spans="1:23" s="1" customFormat="1">
      <c r="J1" s="3"/>
      <c r="K1" s="3"/>
      <c r="L1" s="3"/>
      <c r="M1" s="3"/>
      <c r="N1" s="3"/>
      <c r="O1" s="3"/>
    </row>
    <row r="2" spans="1:23" s="1" customFormat="1" ht="34.5" customHeight="1">
      <c r="A2" s="2" t="s">
        <v>18</v>
      </c>
      <c r="B2" s="2"/>
      <c r="J2" s="3"/>
      <c r="K2" s="3"/>
      <c r="L2" s="3"/>
      <c r="M2" s="3"/>
      <c r="N2" s="3"/>
      <c r="O2" s="3"/>
    </row>
    <row r="3" spans="1:23" s="1" customFormat="1">
      <c r="J3" s="3"/>
      <c r="K3" s="3"/>
      <c r="L3" s="3"/>
      <c r="M3" s="3"/>
      <c r="N3" s="3"/>
      <c r="O3" s="3"/>
    </row>
    <row r="4" spans="1:23" s="4" customFormat="1" ht="14.25" customHeight="1">
      <c r="A4" s="125" t="s">
        <v>5</v>
      </c>
      <c r="B4" s="125" t="s">
        <v>22</v>
      </c>
      <c r="C4" s="125" t="s">
        <v>25</v>
      </c>
      <c r="D4" s="125" t="s">
        <v>11</v>
      </c>
      <c r="E4" s="125" t="s">
        <v>6</v>
      </c>
      <c r="F4" s="125"/>
      <c r="G4" s="125" t="s">
        <v>1</v>
      </c>
      <c r="H4" s="125" t="s">
        <v>3</v>
      </c>
      <c r="I4" s="125"/>
      <c r="J4" s="126" t="s">
        <v>44</v>
      </c>
      <c r="K4" s="128" t="s">
        <v>45</v>
      </c>
      <c r="L4" s="126" t="s">
        <v>46</v>
      </c>
      <c r="M4" s="128" t="s">
        <v>47</v>
      </c>
      <c r="N4" s="127" t="s">
        <v>58</v>
      </c>
      <c r="O4" s="129" t="s">
        <v>59</v>
      </c>
      <c r="P4" s="127" t="s">
        <v>48</v>
      </c>
      <c r="Q4" s="129" t="s">
        <v>49</v>
      </c>
      <c r="R4" s="127" t="s">
        <v>54</v>
      </c>
      <c r="S4" s="129" t="s">
        <v>55</v>
      </c>
      <c r="T4" s="134" t="s">
        <v>56</v>
      </c>
      <c r="U4" s="130" t="s">
        <v>57</v>
      </c>
      <c r="V4" s="125" t="s">
        <v>14</v>
      </c>
    </row>
    <row r="5" spans="1:23" s="4" customFormat="1" ht="30" customHeight="1">
      <c r="A5" s="125"/>
      <c r="B5" s="125"/>
      <c r="C5" s="125"/>
      <c r="D5" s="125"/>
      <c r="E5" s="76" t="s">
        <v>7</v>
      </c>
      <c r="F5" s="76" t="s">
        <v>8</v>
      </c>
      <c r="G5" s="125"/>
      <c r="H5" s="77" t="s">
        <v>4</v>
      </c>
      <c r="I5" s="77" t="s">
        <v>17</v>
      </c>
      <c r="J5" s="126"/>
      <c r="K5" s="128"/>
      <c r="L5" s="126"/>
      <c r="M5" s="128"/>
      <c r="N5" s="127"/>
      <c r="O5" s="129"/>
      <c r="P5" s="127"/>
      <c r="Q5" s="129"/>
      <c r="R5" s="127"/>
      <c r="S5" s="129"/>
      <c r="T5" s="134"/>
      <c r="U5" s="130"/>
      <c r="V5" s="125"/>
    </row>
    <row r="6" spans="1:23" s="4" customFormat="1" ht="16.5" customHeight="1">
      <c r="A6" s="97">
        <v>1</v>
      </c>
      <c r="B6" s="98" t="s">
        <v>23</v>
      </c>
      <c r="C6" s="99" t="s">
        <v>9</v>
      </c>
      <c r="D6" s="99" t="s">
        <v>12</v>
      </c>
      <c r="E6" s="100">
        <v>43549</v>
      </c>
      <c r="F6" s="100">
        <v>43551</v>
      </c>
      <c r="G6" s="101">
        <v>3</v>
      </c>
      <c r="H6" s="101"/>
      <c r="I6" s="101">
        <v>3</v>
      </c>
      <c r="J6" s="102">
        <f>2000*3</f>
        <v>6000</v>
      </c>
      <c r="K6" s="102">
        <v>5400</v>
      </c>
      <c r="L6" s="102"/>
      <c r="M6" s="102"/>
      <c r="N6" s="102">
        <f>3*1500</f>
        <v>4500</v>
      </c>
      <c r="O6" s="102">
        <v>3545</v>
      </c>
      <c r="P6" s="102">
        <v>4800</v>
      </c>
      <c r="Q6" s="102">
        <v>3000</v>
      </c>
      <c r="R6" s="102">
        <v>2700</v>
      </c>
      <c r="S6" s="103">
        <v>1800</v>
      </c>
      <c r="T6" s="104">
        <f>J6+L6+N6+P6+R6</f>
        <v>18000</v>
      </c>
      <c r="U6" s="107">
        <f>K6+M6+O6+Q6+S6</f>
        <v>13745</v>
      </c>
      <c r="V6" s="96"/>
    </row>
    <row r="7" spans="1:23" s="4" customFormat="1" ht="16.5" customHeight="1">
      <c r="A7" s="69">
        <v>2</v>
      </c>
      <c r="B7" s="70" t="s">
        <v>31</v>
      </c>
      <c r="C7" s="71" t="s">
        <v>32</v>
      </c>
      <c r="D7" s="71" t="s">
        <v>39</v>
      </c>
      <c r="E7" s="72">
        <v>43585</v>
      </c>
      <c r="F7" s="72">
        <v>43587</v>
      </c>
      <c r="G7" s="73">
        <v>3</v>
      </c>
      <c r="H7" s="73">
        <v>1</v>
      </c>
      <c r="I7" s="73">
        <v>3</v>
      </c>
      <c r="J7" s="74"/>
      <c r="K7" s="75"/>
      <c r="L7" s="74"/>
      <c r="M7" s="75"/>
      <c r="N7" s="74">
        <v>4000</v>
      </c>
      <c r="O7" s="75"/>
      <c r="P7" s="74">
        <v>8400</v>
      </c>
      <c r="Q7" s="75"/>
      <c r="R7" s="74">
        <v>3900</v>
      </c>
      <c r="S7" s="75"/>
      <c r="T7" s="105">
        <f t="shared" ref="T7:T10" si="0">J7+L7+N7+P7+R7</f>
        <v>16300</v>
      </c>
      <c r="U7" s="108">
        <f t="shared" ref="U7:U10" si="1">K7+M7+O7+Q7+S7</f>
        <v>0</v>
      </c>
      <c r="V7" s="110" t="s">
        <v>43</v>
      </c>
    </row>
    <row r="8" spans="1:23" s="4" customFormat="1" ht="16.5" customHeight="1">
      <c r="A8" s="42">
        <v>3</v>
      </c>
      <c r="B8" s="39" t="s">
        <v>42</v>
      </c>
      <c r="C8" s="39" t="s">
        <v>33</v>
      </c>
      <c r="D8" s="39" t="s">
        <v>34</v>
      </c>
      <c r="E8" s="41">
        <v>43592</v>
      </c>
      <c r="F8" s="41">
        <v>43594</v>
      </c>
      <c r="G8" s="42">
        <v>3</v>
      </c>
      <c r="H8" s="42">
        <v>1</v>
      </c>
      <c r="I8" s="42">
        <v>2</v>
      </c>
      <c r="J8" s="67"/>
      <c r="K8" s="68"/>
      <c r="L8" s="67"/>
      <c r="M8" s="68"/>
      <c r="N8" s="67">
        <v>4000</v>
      </c>
      <c r="O8" s="68"/>
      <c r="P8" s="67">
        <v>6800</v>
      </c>
      <c r="Q8" s="68"/>
      <c r="R8" s="67">
        <v>3000</v>
      </c>
      <c r="S8" s="68"/>
      <c r="T8" s="105">
        <f t="shared" si="0"/>
        <v>13800</v>
      </c>
      <c r="U8" s="108">
        <f t="shared" si="1"/>
        <v>0</v>
      </c>
      <c r="V8" s="39" t="s">
        <v>35</v>
      </c>
    </row>
    <row r="9" spans="1:23" s="4" customFormat="1" ht="16.5" customHeight="1">
      <c r="A9" s="38">
        <v>4</v>
      </c>
      <c r="B9" s="39" t="s">
        <v>61</v>
      </c>
      <c r="C9" s="99" t="s">
        <v>9</v>
      </c>
      <c r="D9" s="99" t="s">
        <v>12</v>
      </c>
      <c r="E9" s="100"/>
      <c r="F9" s="100"/>
      <c r="G9" s="101">
        <v>3</v>
      </c>
      <c r="H9" s="101">
        <v>1</v>
      </c>
      <c r="I9" s="101">
        <v>2</v>
      </c>
      <c r="J9" s="102">
        <f>2000*3</f>
        <v>6000</v>
      </c>
      <c r="K9" s="102"/>
      <c r="L9" s="102"/>
      <c r="M9" s="102"/>
      <c r="N9" s="102">
        <f>3*1500</f>
        <v>4500</v>
      </c>
      <c r="O9" s="102"/>
      <c r="P9" s="102">
        <v>4800</v>
      </c>
      <c r="Q9" s="102"/>
      <c r="R9" s="102">
        <v>3900</v>
      </c>
      <c r="S9" s="103"/>
      <c r="T9" s="105">
        <f t="shared" si="0"/>
        <v>19200</v>
      </c>
      <c r="U9" s="108">
        <f t="shared" si="1"/>
        <v>0</v>
      </c>
      <c r="V9" s="40" t="s">
        <v>62</v>
      </c>
    </row>
    <row r="10" spans="1:23" s="4" customFormat="1" ht="16.5" customHeight="1" thickBot="1">
      <c r="A10" s="61">
        <v>5</v>
      </c>
      <c r="B10" s="60" t="s">
        <v>23</v>
      </c>
      <c r="C10" s="62" t="s">
        <v>15</v>
      </c>
      <c r="D10" s="62" t="s">
        <v>16</v>
      </c>
      <c r="E10" s="63">
        <v>43621</v>
      </c>
      <c r="F10" s="63">
        <v>43622</v>
      </c>
      <c r="G10" s="64">
        <v>2</v>
      </c>
      <c r="H10" s="64"/>
      <c r="I10" s="64">
        <v>3</v>
      </c>
      <c r="J10" s="65">
        <f t="shared" ref="J10" si="2">2000*2</f>
        <v>4000</v>
      </c>
      <c r="K10" s="66"/>
      <c r="L10" s="65"/>
      <c r="M10" s="66"/>
      <c r="N10" s="65">
        <v>2000</v>
      </c>
      <c r="O10" s="66"/>
      <c r="P10" s="65">
        <v>2400</v>
      </c>
      <c r="Q10" s="66"/>
      <c r="R10" s="65">
        <v>1800</v>
      </c>
      <c r="S10" s="66"/>
      <c r="T10" s="105">
        <f t="shared" si="0"/>
        <v>10200</v>
      </c>
      <c r="U10" s="108">
        <f t="shared" si="1"/>
        <v>0</v>
      </c>
      <c r="V10" s="62"/>
    </row>
    <row r="11" spans="1:23" s="4" customFormat="1" ht="21.75" customHeight="1" thickBot="1">
      <c r="J11" s="58">
        <f t="shared" ref="J11:U11" si="3">SUM(J6:J10)</f>
        <v>16000</v>
      </c>
      <c r="K11" s="59">
        <f t="shared" si="3"/>
        <v>5400</v>
      </c>
      <c r="L11" s="58">
        <f t="shared" si="3"/>
        <v>0</v>
      </c>
      <c r="M11" s="59">
        <f t="shared" si="3"/>
        <v>0</v>
      </c>
      <c r="N11" s="58">
        <f t="shared" si="3"/>
        <v>19000</v>
      </c>
      <c r="O11" s="59">
        <f t="shared" si="3"/>
        <v>3545</v>
      </c>
      <c r="P11" s="58">
        <f t="shared" si="3"/>
        <v>27200</v>
      </c>
      <c r="Q11" s="59">
        <f t="shared" si="3"/>
        <v>3000</v>
      </c>
      <c r="R11" s="58">
        <f t="shared" si="3"/>
        <v>15300</v>
      </c>
      <c r="S11" s="59">
        <f t="shared" si="3"/>
        <v>1800</v>
      </c>
      <c r="T11" s="106">
        <f t="shared" si="3"/>
        <v>77500</v>
      </c>
      <c r="U11" s="109">
        <f t="shared" si="3"/>
        <v>13745</v>
      </c>
      <c r="V11" s="14"/>
      <c r="W11" s="15"/>
    </row>
    <row r="12" spans="1:23" s="4" customFormat="1" ht="18" customHeight="1">
      <c r="J12" s="78"/>
      <c r="K12" s="79"/>
      <c r="L12" s="78"/>
      <c r="M12" s="79"/>
      <c r="N12" s="78"/>
      <c r="O12" s="79"/>
      <c r="P12" s="78"/>
      <c r="Q12" s="79"/>
      <c r="R12" s="78"/>
      <c r="S12" s="79"/>
      <c r="T12" s="80"/>
      <c r="U12" s="80"/>
      <c r="V12" s="55"/>
      <c r="W12" s="15"/>
    </row>
    <row r="13" spans="1:23" s="4" customFormat="1" ht="5.25" customHeight="1"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5"/>
      <c r="W13" s="15"/>
    </row>
    <row r="14" spans="1:23" s="1" customFormat="1" ht="18">
      <c r="J14" s="3"/>
      <c r="K14" s="3"/>
      <c r="L14" s="3"/>
      <c r="M14" s="3"/>
      <c r="N14" s="3"/>
      <c r="O14" s="3"/>
      <c r="Q14" s="133"/>
      <c r="R14" s="133"/>
      <c r="S14" s="45"/>
      <c r="T14" s="49" t="s">
        <v>51</v>
      </c>
      <c r="U14" s="49"/>
      <c r="V14" s="44">
        <v>73000</v>
      </c>
    </row>
    <row r="15" spans="1:23" s="1" customFormat="1" ht="6" customHeight="1">
      <c r="J15" s="3"/>
      <c r="K15" s="3"/>
      <c r="L15" s="3"/>
      <c r="M15" s="3"/>
      <c r="N15" s="3"/>
      <c r="O15" s="3"/>
      <c r="T15" s="53"/>
      <c r="U15" s="53"/>
      <c r="V15" s="56"/>
    </row>
    <row r="16" spans="1:23" s="1" customFormat="1" ht="18">
      <c r="C16" s="3"/>
      <c r="D16" s="3"/>
      <c r="E16" s="3"/>
      <c r="S16" s="46"/>
      <c r="T16" s="131" t="s">
        <v>50</v>
      </c>
      <c r="U16" s="131"/>
      <c r="V16" s="43">
        <f>J11+L11+N11+P11+R11</f>
        <v>77500</v>
      </c>
    </row>
    <row r="17" spans="3:22" s="1" customFormat="1" ht="18">
      <c r="C17" s="3"/>
      <c r="D17" s="3"/>
      <c r="E17" s="3"/>
      <c r="S17" s="47"/>
      <c r="T17" s="132" t="s">
        <v>52</v>
      </c>
      <c r="U17" s="132"/>
      <c r="V17" s="57">
        <f>K11+M11+O11+Q11+S11</f>
        <v>13745</v>
      </c>
    </row>
    <row r="18" spans="3:22" s="1" customFormat="1" ht="20.25" thickBot="1">
      <c r="C18" s="3"/>
      <c r="D18" s="3"/>
      <c r="E18" s="3"/>
      <c r="T18" s="54" t="s">
        <v>53</v>
      </c>
      <c r="U18" s="53"/>
      <c r="V18" s="48">
        <f>V14-V17</f>
        <v>59255</v>
      </c>
    </row>
    <row r="19" spans="3:22" s="1" customFormat="1" ht="15" thickTop="1">
      <c r="C19" s="3"/>
      <c r="D19" s="3"/>
      <c r="E19" s="3"/>
    </row>
    <row r="20" spans="3:22" ht="20.25" thickBot="1">
      <c r="T20" s="81" t="s">
        <v>60</v>
      </c>
      <c r="V20" s="82">
        <f>SUM(T7:T10)</f>
        <v>59500</v>
      </c>
    </row>
  </sheetData>
  <mergeCells count="23">
    <mergeCell ref="T16:U16"/>
    <mergeCell ref="T17:U17"/>
    <mergeCell ref="Q14:R14"/>
    <mergeCell ref="S4:S5"/>
    <mergeCell ref="T4:T5"/>
    <mergeCell ref="R4:R5"/>
    <mergeCell ref="V4:V5"/>
    <mergeCell ref="K4:K5"/>
    <mergeCell ref="M4:M5"/>
    <mergeCell ref="O4:O5"/>
    <mergeCell ref="Q4:Q5"/>
    <mergeCell ref="U4:U5"/>
    <mergeCell ref="H4:I4"/>
    <mergeCell ref="J4:J5"/>
    <mergeCell ref="L4:L5"/>
    <mergeCell ref="N4:N5"/>
    <mergeCell ref="P4:P5"/>
    <mergeCell ref="G4:G5"/>
    <mergeCell ref="A4:A5"/>
    <mergeCell ref="B4:B5"/>
    <mergeCell ref="C4:C5"/>
    <mergeCell ref="D4:D5"/>
    <mergeCell ref="E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Trips เดินทางคนเดียว</vt:lpstr>
      <vt:lpstr>All Trips เดินทาง2คน</vt:lpstr>
      <vt:lpstr>Selected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chatc62</dc:creator>
  <cp:lastModifiedBy>chatc62</cp:lastModifiedBy>
  <cp:lastPrinted>2019-04-29T04:30:26Z</cp:lastPrinted>
  <dcterms:created xsi:type="dcterms:W3CDTF">2019-03-18T03:55:20Z</dcterms:created>
  <dcterms:modified xsi:type="dcterms:W3CDTF">2019-04-29T04:38:10Z</dcterms:modified>
</cp:coreProperties>
</file>